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ian.2015" sheetId="1" r:id="rId1"/>
    <sheet name="FEBR.2015" sheetId="2" r:id="rId2"/>
    <sheet name="martie 2015" sheetId="3" r:id="rId3"/>
    <sheet name="aprilie 2015" sheetId="4" r:id="rId4"/>
    <sheet name="mai 2015 " sheetId="5" r:id="rId5"/>
  </sheets>
  <definedNames/>
  <calcPr fullCalcOnLoad="1"/>
</workbook>
</file>

<file path=xl/sharedStrings.xml><?xml version="1.0" encoding="utf-8"?>
<sst xmlns="http://schemas.openxmlformats.org/spreadsheetml/2006/main" count="130" uniqueCount="29">
  <si>
    <t>CASA DE ASIGURARI DE SANATATE OLT</t>
  </si>
  <si>
    <t>LUNA pentru care s-a platit</t>
  </si>
  <si>
    <t>COMP.+GRATUIT</t>
  </si>
  <si>
    <t>PENSMS 40%</t>
  </si>
  <si>
    <t>ADO</t>
  </si>
  <si>
    <t>INSULINA</t>
  </si>
  <si>
    <t>MIXT</t>
  </si>
  <si>
    <t>TOTAL DIABET</t>
  </si>
  <si>
    <t>ONCOLOGIE</t>
  </si>
  <si>
    <t>POSTTRANSPLANT</t>
  </si>
  <si>
    <t>MUCOVISCIDOZA</t>
  </si>
  <si>
    <t>SCLEROZA</t>
  </si>
  <si>
    <t>TESTE COPII</t>
  </si>
  <si>
    <t>TESTE ADULTI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</si>
  <si>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</si>
  <si>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</t>
  </si>
  <si>
    <t>PLATI FARMACII IANUARIE 2015</t>
  </si>
  <si>
    <t>SEPT.2014 DIF.</t>
  </si>
  <si>
    <t>NOV.2014</t>
  </si>
  <si>
    <t>PLATI FARMACII FEBRUARIE  2015</t>
  </si>
  <si>
    <t>OCT.2014</t>
  </si>
  <si>
    <t>PLATI FARMACII MARTIE  2015</t>
  </si>
  <si>
    <t>DEC.2014</t>
  </si>
  <si>
    <t>PLATI FARMACII APRILIE 2015</t>
  </si>
  <si>
    <t>IAN.2015</t>
  </si>
  <si>
    <t>PLATI FARMACII MAI 2015</t>
  </si>
  <si>
    <t>IAN.20154</t>
  </si>
  <si>
    <t>FEBR.+MARTIE 2015</t>
  </si>
  <si>
    <t>FEBR.2015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</si>
</sst>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17" fontId="0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4" fontId="2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4"/>
  <sheetViews>
    <sheetView workbookViewId="0" topLeftCell="A1">
      <selection activeCell="G38" sqref="G38"/>
    </sheetView>
  </sheetViews>
  <sheetFormatPr defaultColWidth="9.140625" defaultRowHeight="12.75"/>
  <cols>
    <col min="1" max="1" width="25.421875" style="0" customWidth="1"/>
    <col min="2" max="2" width="16.421875" style="0" customWidth="1"/>
    <col min="3" max="3" width="13.00390625" style="0" customWidth="1"/>
    <col min="4" max="4" width="10.7109375" style="0" customWidth="1"/>
    <col min="5" max="5" width="12.57421875" style="0" customWidth="1"/>
    <col min="6" max="6" width="9.8515625" style="0" customWidth="1"/>
    <col min="7" max="7" width="11.8515625" style="0" customWidth="1"/>
    <col min="8" max="8" width="11.7109375" style="0" customWidth="1"/>
    <col min="9" max="9" width="11.57421875" style="0" customWidth="1"/>
    <col min="10" max="10" width="10.7109375" style="0" customWidth="1"/>
    <col min="11" max="11" width="9.7109375" style="0" customWidth="1"/>
    <col min="12" max="12" width="10.8515625" style="0" customWidth="1"/>
    <col min="13" max="13" width="12.7109375" style="0" customWidth="1"/>
  </cols>
  <sheetData>
    <row r="4" spans="1:1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2"/>
      <c r="C5" s="3" t="s">
        <v>16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</row>
    <row r="7" spans="2:1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4">
      <c r="A9" s="4" t="s">
        <v>1</v>
      </c>
      <c r="B9" s="5" t="s">
        <v>2</v>
      </c>
      <c r="C9" s="5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7" t="s">
        <v>9</v>
      </c>
      <c r="J9" s="6" t="s">
        <v>10</v>
      </c>
      <c r="K9" s="6" t="s">
        <v>11</v>
      </c>
      <c r="L9" s="6" t="s">
        <v>12</v>
      </c>
      <c r="M9" s="6" t="s">
        <v>13</v>
      </c>
    </row>
    <row r="10" spans="1:13" ht="12.75">
      <c r="A10" s="8" t="s">
        <v>17</v>
      </c>
      <c r="B10" s="5">
        <v>4451502.53</v>
      </c>
      <c r="C10" s="5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8" t="s">
        <v>18</v>
      </c>
      <c r="B11" s="5"/>
      <c r="C11" s="5">
        <v>207641.93</v>
      </c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8" t="s">
        <v>18</v>
      </c>
      <c r="B12" s="5"/>
      <c r="C12" s="5"/>
      <c r="D12" s="10">
        <v>264933.57</v>
      </c>
      <c r="E12" s="10"/>
      <c r="F12" s="10"/>
      <c r="G12" s="9"/>
      <c r="H12" s="10"/>
      <c r="I12" s="10"/>
      <c r="J12" s="10"/>
      <c r="K12" s="10"/>
      <c r="L12" s="10"/>
      <c r="M12" s="10"/>
    </row>
    <row r="13" spans="1:13" ht="12.75">
      <c r="A13" s="8" t="s">
        <v>18</v>
      </c>
      <c r="B13" s="5"/>
      <c r="C13" s="5"/>
      <c r="D13" s="10"/>
      <c r="E13" s="10">
        <v>201636.53</v>
      </c>
      <c r="F13" s="10"/>
      <c r="G13" s="9"/>
      <c r="H13" s="10"/>
      <c r="I13" s="10"/>
      <c r="J13" s="10"/>
      <c r="K13" s="10"/>
      <c r="L13" s="10"/>
      <c r="M13" s="10"/>
    </row>
    <row r="14" spans="1:13" ht="12.75">
      <c r="A14" s="8" t="s">
        <v>18</v>
      </c>
      <c r="B14" s="5"/>
      <c r="C14" s="5"/>
      <c r="D14" s="10"/>
      <c r="E14" s="10"/>
      <c r="F14" s="11">
        <v>515289.98</v>
      </c>
      <c r="G14" s="9"/>
      <c r="H14" s="10"/>
      <c r="I14" s="10"/>
      <c r="J14" s="10"/>
      <c r="K14" s="10"/>
      <c r="L14" s="10"/>
      <c r="M14" s="10"/>
    </row>
    <row r="15" spans="1:13" ht="12.75">
      <c r="A15" s="8" t="s">
        <v>18</v>
      </c>
      <c r="B15" s="5"/>
      <c r="C15" s="5"/>
      <c r="D15" s="10"/>
      <c r="E15" s="10"/>
      <c r="F15" s="10"/>
      <c r="G15" s="9"/>
      <c r="H15" s="10">
        <v>679944.79</v>
      </c>
      <c r="I15" s="10"/>
      <c r="J15" s="10"/>
      <c r="K15" s="10"/>
      <c r="L15" s="10"/>
      <c r="M15" s="10"/>
    </row>
    <row r="16" spans="1:13" ht="12.75">
      <c r="A16" s="8" t="s">
        <v>18</v>
      </c>
      <c r="B16" s="5"/>
      <c r="C16" s="5"/>
      <c r="D16" s="10"/>
      <c r="E16" s="10"/>
      <c r="F16" s="10"/>
      <c r="G16" s="9"/>
      <c r="H16" s="10"/>
      <c r="I16" s="10">
        <v>99568.47</v>
      </c>
      <c r="J16" s="10"/>
      <c r="K16" s="10"/>
      <c r="L16" s="10"/>
      <c r="M16" s="10"/>
    </row>
    <row r="17" spans="1:13" ht="12.75">
      <c r="A17" s="8" t="s">
        <v>18</v>
      </c>
      <c r="B17" s="5"/>
      <c r="C17" s="5"/>
      <c r="D17" s="10"/>
      <c r="E17" s="10"/>
      <c r="F17" s="10"/>
      <c r="G17" s="9"/>
      <c r="H17" s="10"/>
      <c r="I17" s="10"/>
      <c r="J17" s="10">
        <v>23159.19</v>
      </c>
      <c r="K17" s="10"/>
      <c r="L17" s="10"/>
      <c r="M17" s="10"/>
    </row>
    <row r="18" spans="1:13" ht="12.75">
      <c r="A18" s="8" t="s">
        <v>18</v>
      </c>
      <c r="B18" s="5"/>
      <c r="C18" s="5"/>
      <c r="D18" s="10"/>
      <c r="E18" s="10"/>
      <c r="F18" s="10"/>
      <c r="G18" s="9"/>
      <c r="H18" s="10"/>
      <c r="I18" s="10"/>
      <c r="J18" s="10"/>
      <c r="K18" s="10">
        <v>1332.9</v>
      </c>
      <c r="L18" s="10"/>
      <c r="M18" s="10"/>
    </row>
    <row r="19" spans="1:13" ht="12.75">
      <c r="A19" s="8" t="s">
        <v>18</v>
      </c>
      <c r="B19" s="5"/>
      <c r="C19" s="5"/>
      <c r="D19" s="10"/>
      <c r="E19" s="10"/>
      <c r="F19" s="10"/>
      <c r="G19" s="9"/>
      <c r="H19" s="10"/>
      <c r="I19" s="10"/>
      <c r="J19" s="10"/>
      <c r="K19" s="10"/>
      <c r="L19" s="10">
        <v>3960</v>
      </c>
      <c r="M19" s="10"/>
    </row>
    <row r="20" spans="1:13" ht="12.75">
      <c r="A20" s="8" t="s">
        <v>18</v>
      </c>
      <c r="B20" s="5"/>
      <c r="C20" s="5"/>
      <c r="D20" s="10"/>
      <c r="E20" s="10"/>
      <c r="F20" s="10"/>
      <c r="G20" s="9"/>
      <c r="H20" s="10"/>
      <c r="I20" s="10"/>
      <c r="J20" s="10"/>
      <c r="K20" s="10"/>
      <c r="L20" s="10"/>
      <c r="M20" s="10">
        <v>111360</v>
      </c>
    </row>
    <row r="21" spans="1:13" ht="12.75">
      <c r="A21" s="4" t="s">
        <v>15</v>
      </c>
      <c r="B21" s="5">
        <f>SUM(B10:B15)</f>
        <v>4451502.53</v>
      </c>
      <c r="C21" s="5">
        <f>SUM(C10:C15)</f>
        <v>207641.93</v>
      </c>
      <c r="D21" s="5">
        <f>SUM(D11:D20)</f>
        <v>264933.57</v>
      </c>
      <c r="E21" s="5">
        <f>SUM(E10:E20)</f>
        <v>201636.53</v>
      </c>
      <c r="F21" s="5">
        <f>SUM(F10:F20)</f>
        <v>515289.98</v>
      </c>
      <c r="G21" s="10">
        <f>D21+E21+F21</f>
        <v>981860.08</v>
      </c>
      <c r="H21" s="5">
        <f aca="true" t="shared" si="0" ref="H21:M21">SUM(H10:H20)</f>
        <v>679944.79</v>
      </c>
      <c r="I21" s="5">
        <f t="shared" si="0"/>
        <v>99568.47</v>
      </c>
      <c r="J21" s="5">
        <f t="shared" si="0"/>
        <v>23159.19</v>
      </c>
      <c r="K21" s="5">
        <f t="shared" si="0"/>
        <v>1332.9</v>
      </c>
      <c r="L21" s="5">
        <f t="shared" si="0"/>
        <v>3960</v>
      </c>
      <c r="M21" s="5">
        <f t="shared" si="0"/>
        <v>111360</v>
      </c>
    </row>
    <row r="22" spans="2:13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6" ht="12.75">
      <c r="F26" s="2"/>
    </row>
    <row r="29" ht="12.75">
      <c r="C29" s="2"/>
    </row>
    <row r="33" ht="12.75">
      <c r="I33" t="s">
        <v>14</v>
      </c>
    </row>
    <row r="34" ht="12.75">
      <c r="E34" s="2"/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34"/>
  <sheetViews>
    <sheetView workbookViewId="0" topLeftCell="A1">
      <selection activeCell="C27" sqref="C27"/>
    </sheetView>
  </sheetViews>
  <sheetFormatPr defaultColWidth="9.140625" defaultRowHeight="12.75"/>
  <cols>
    <col min="1" max="1" width="25.421875" style="0" customWidth="1"/>
    <col min="2" max="2" width="16.421875" style="0" customWidth="1"/>
    <col min="3" max="3" width="13.00390625" style="0" customWidth="1"/>
    <col min="4" max="4" width="10.7109375" style="0" customWidth="1"/>
    <col min="5" max="5" width="12.57421875" style="0" customWidth="1"/>
    <col min="6" max="6" width="9.8515625" style="0" customWidth="1"/>
    <col min="7" max="7" width="11.8515625" style="0" customWidth="1"/>
    <col min="8" max="8" width="11.7109375" style="0" customWidth="1"/>
    <col min="9" max="9" width="11.57421875" style="0" customWidth="1"/>
    <col min="10" max="10" width="10.7109375" style="0" customWidth="1"/>
    <col min="11" max="11" width="9.7109375" style="0" customWidth="1"/>
    <col min="12" max="12" width="10.8515625" style="0" customWidth="1"/>
    <col min="13" max="13" width="12.7109375" style="0" customWidth="1"/>
  </cols>
  <sheetData>
    <row r="4" spans="1:1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2"/>
      <c r="C5" s="3" t="s">
        <v>19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</row>
    <row r="7" spans="2:1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4">
      <c r="A9" s="4" t="s">
        <v>1</v>
      </c>
      <c r="B9" s="5" t="s">
        <v>2</v>
      </c>
      <c r="C9" s="5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7" t="s">
        <v>9</v>
      </c>
      <c r="J9" s="6" t="s">
        <v>10</v>
      </c>
      <c r="K9" s="6" t="s">
        <v>11</v>
      </c>
      <c r="L9" s="6" t="s">
        <v>12</v>
      </c>
      <c r="M9" s="6" t="s">
        <v>13</v>
      </c>
    </row>
    <row r="10" spans="1:13" ht="12.75">
      <c r="A10" s="12" t="s">
        <v>20</v>
      </c>
      <c r="B10" s="5">
        <v>6949310.23</v>
      </c>
      <c r="C10" s="5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8"/>
      <c r="B11" s="5"/>
      <c r="C11" s="5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8"/>
      <c r="B12" s="5"/>
      <c r="C12" s="5"/>
      <c r="D12" s="10"/>
      <c r="E12" s="10"/>
      <c r="F12" s="10"/>
      <c r="G12" s="9"/>
      <c r="H12" s="10"/>
      <c r="I12" s="10"/>
      <c r="J12" s="10"/>
      <c r="K12" s="10"/>
      <c r="L12" s="10"/>
      <c r="M12" s="10"/>
    </row>
    <row r="13" spans="1:13" ht="12.75">
      <c r="A13" s="8"/>
      <c r="B13" s="5"/>
      <c r="C13" s="5"/>
      <c r="D13" s="10"/>
      <c r="E13" s="10"/>
      <c r="F13" s="10"/>
      <c r="G13" s="9"/>
      <c r="H13" s="10"/>
      <c r="I13" s="10"/>
      <c r="J13" s="10"/>
      <c r="K13" s="10"/>
      <c r="L13" s="10"/>
      <c r="M13" s="10"/>
    </row>
    <row r="14" spans="1:13" ht="12.75">
      <c r="A14" s="8"/>
      <c r="B14" s="5"/>
      <c r="C14" s="5"/>
      <c r="D14" s="10"/>
      <c r="E14" s="10"/>
      <c r="F14" s="11"/>
      <c r="G14" s="9"/>
      <c r="H14" s="10"/>
      <c r="I14" s="10"/>
      <c r="J14" s="10"/>
      <c r="K14" s="10"/>
      <c r="L14" s="10"/>
      <c r="M14" s="10"/>
    </row>
    <row r="15" spans="1:13" ht="12.75">
      <c r="A15" s="8"/>
      <c r="B15" s="5"/>
      <c r="C15" s="5"/>
      <c r="D15" s="10"/>
      <c r="E15" s="10"/>
      <c r="F15" s="10"/>
      <c r="G15" s="9"/>
      <c r="H15" s="10"/>
      <c r="I15" s="10"/>
      <c r="J15" s="10"/>
      <c r="K15" s="10"/>
      <c r="L15" s="10"/>
      <c r="M15" s="10"/>
    </row>
    <row r="16" spans="1:13" ht="12.75">
      <c r="A16" s="8"/>
      <c r="B16" s="5"/>
      <c r="C16" s="5"/>
      <c r="D16" s="10"/>
      <c r="E16" s="10"/>
      <c r="F16" s="10"/>
      <c r="G16" s="9"/>
      <c r="H16" s="10"/>
      <c r="I16" s="10"/>
      <c r="J16" s="10"/>
      <c r="K16" s="10"/>
      <c r="L16" s="10"/>
      <c r="M16" s="10"/>
    </row>
    <row r="17" spans="1:13" ht="12.75">
      <c r="A17" s="8"/>
      <c r="B17" s="5"/>
      <c r="C17" s="5"/>
      <c r="D17" s="10"/>
      <c r="E17" s="10"/>
      <c r="F17" s="10"/>
      <c r="G17" s="9"/>
      <c r="H17" s="10"/>
      <c r="I17" s="10"/>
      <c r="J17" s="10"/>
      <c r="K17" s="10"/>
      <c r="L17" s="10"/>
      <c r="M17" s="10"/>
    </row>
    <row r="18" spans="1:13" ht="12.75">
      <c r="A18" s="8"/>
      <c r="B18" s="5"/>
      <c r="C18" s="5"/>
      <c r="D18" s="10"/>
      <c r="E18" s="10"/>
      <c r="F18" s="10"/>
      <c r="G18" s="9"/>
      <c r="H18" s="10"/>
      <c r="I18" s="10"/>
      <c r="J18" s="10"/>
      <c r="K18" s="10"/>
      <c r="L18" s="10"/>
      <c r="M18" s="10"/>
    </row>
    <row r="19" spans="1:13" ht="12.75">
      <c r="A19" s="8"/>
      <c r="B19" s="5"/>
      <c r="C19" s="5"/>
      <c r="D19" s="10"/>
      <c r="E19" s="10"/>
      <c r="F19" s="10"/>
      <c r="G19" s="9"/>
      <c r="H19" s="10"/>
      <c r="I19" s="10"/>
      <c r="J19" s="10"/>
      <c r="K19" s="10"/>
      <c r="L19" s="10"/>
      <c r="M19" s="10"/>
    </row>
    <row r="20" spans="1:13" ht="12.75">
      <c r="A20" s="8"/>
      <c r="B20" s="5"/>
      <c r="C20" s="5"/>
      <c r="D20" s="10"/>
      <c r="E20" s="10"/>
      <c r="F20" s="10"/>
      <c r="G20" s="9"/>
      <c r="H20" s="10"/>
      <c r="I20" s="10"/>
      <c r="J20" s="10"/>
      <c r="K20" s="10"/>
      <c r="L20" s="10"/>
      <c r="M20" s="10"/>
    </row>
    <row r="21" spans="1:13" ht="12.75">
      <c r="A21" s="4" t="s">
        <v>15</v>
      </c>
      <c r="B21" s="5">
        <f>SUM(B10:B15)</f>
        <v>6949310.23</v>
      </c>
      <c r="C21" s="5">
        <f>SUM(C10:C15)</f>
        <v>0</v>
      </c>
      <c r="D21" s="5">
        <f>SUM(D11:D20)</f>
        <v>0</v>
      </c>
      <c r="E21" s="5">
        <f>SUM(E10:E20)</f>
        <v>0</v>
      </c>
      <c r="F21" s="5">
        <f>SUM(F10:F20)</f>
        <v>0</v>
      </c>
      <c r="G21" s="10">
        <f>D21+E21+F21</f>
        <v>0</v>
      </c>
      <c r="H21" s="5">
        <f aca="true" t="shared" si="0" ref="H21:M21">SUM(H10:H20)</f>
        <v>0</v>
      </c>
      <c r="I21" s="5">
        <f t="shared" si="0"/>
        <v>0</v>
      </c>
      <c r="J21" s="5">
        <f t="shared" si="0"/>
        <v>0</v>
      </c>
      <c r="K21" s="5">
        <f t="shared" si="0"/>
        <v>0</v>
      </c>
      <c r="L21" s="5">
        <f t="shared" si="0"/>
        <v>0</v>
      </c>
      <c r="M21" s="5">
        <f t="shared" si="0"/>
        <v>0</v>
      </c>
    </row>
    <row r="22" spans="2:13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6" ht="12.75">
      <c r="F26" s="2"/>
    </row>
    <row r="29" ht="12.75">
      <c r="C29" s="2"/>
    </row>
    <row r="33" ht="12.75">
      <c r="I33" t="s">
        <v>14</v>
      </c>
    </row>
    <row r="34" ht="12.75">
      <c r="E34" s="2"/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M34"/>
  <sheetViews>
    <sheetView workbookViewId="0" topLeftCell="A1">
      <selection activeCell="E28" sqref="E28"/>
    </sheetView>
  </sheetViews>
  <sheetFormatPr defaultColWidth="9.140625" defaultRowHeight="12.75"/>
  <cols>
    <col min="1" max="1" width="25.421875" style="0" customWidth="1"/>
    <col min="2" max="2" width="16.421875" style="0" customWidth="1"/>
    <col min="3" max="3" width="13.00390625" style="0" customWidth="1"/>
    <col min="4" max="4" width="10.7109375" style="0" customWidth="1"/>
    <col min="5" max="5" width="12.57421875" style="0" customWidth="1"/>
    <col min="6" max="6" width="9.8515625" style="0" customWidth="1"/>
    <col min="7" max="7" width="11.8515625" style="0" customWidth="1"/>
    <col min="8" max="8" width="11.7109375" style="0" customWidth="1"/>
    <col min="9" max="9" width="11.57421875" style="0" customWidth="1"/>
    <col min="10" max="10" width="10.7109375" style="0" customWidth="1"/>
    <col min="11" max="11" width="9.7109375" style="0" customWidth="1"/>
    <col min="12" max="12" width="10.8515625" style="0" customWidth="1"/>
    <col min="13" max="13" width="12.7109375" style="0" customWidth="1"/>
  </cols>
  <sheetData>
    <row r="4" spans="1:1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2"/>
      <c r="C5" s="3" t="s">
        <v>21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</row>
    <row r="7" spans="2:1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4">
      <c r="A9" s="4" t="s">
        <v>1</v>
      </c>
      <c r="B9" s="5" t="s">
        <v>2</v>
      </c>
      <c r="C9" s="5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7" t="s">
        <v>9</v>
      </c>
      <c r="J9" s="6" t="s">
        <v>10</v>
      </c>
      <c r="K9" s="6" t="s">
        <v>11</v>
      </c>
      <c r="L9" s="6" t="s">
        <v>12</v>
      </c>
      <c r="M9" s="6" t="s">
        <v>13</v>
      </c>
    </row>
    <row r="10" spans="1:13" ht="12.75">
      <c r="A10" s="12" t="s">
        <v>18</v>
      </c>
      <c r="B10" s="5">
        <f>5897199.32+916978.96</f>
        <v>6814178.28</v>
      </c>
      <c r="C10" s="5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12" t="s">
        <v>22</v>
      </c>
      <c r="B11" s="5"/>
      <c r="C11" s="5">
        <v>202222.22</v>
      </c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12" t="s">
        <v>22</v>
      </c>
      <c r="B12" s="5"/>
      <c r="C12" s="5"/>
      <c r="D12" s="10">
        <v>202151.87</v>
      </c>
      <c r="E12" s="10"/>
      <c r="F12" s="10"/>
      <c r="G12" s="9"/>
      <c r="H12" s="10"/>
      <c r="I12" s="10"/>
      <c r="J12" s="10"/>
      <c r="K12" s="10"/>
      <c r="L12" s="10"/>
      <c r="M12" s="10"/>
    </row>
    <row r="13" spans="1:13" ht="12.75">
      <c r="A13" s="12" t="s">
        <v>22</v>
      </c>
      <c r="B13" s="5"/>
      <c r="C13" s="5"/>
      <c r="D13" s="10"/>
      <c r="E13" s="10">
        <v>168466.2</v>
      </c>
      <c r="F13" s="10"/>
      <c r="G13" s="9"/>
      <c r="H13" s="10"/>
      <c r="I13" s="10"/>
      <c r="J13" s="10"/>
      <c r="K13" s="10"/>
      <c r="L13" s="10"/>
      <c r="M13" s="10"/>
    </row>
    <row r="14" spans="1:13" ht="12.75">
      <c r="A14" s="12" t="s">
        <v>22</v>
      </c>
      <c r="B14" s="5"/>
      <c r="C14" s="5"/>
      <c r="D14" s="10"/>
      <c r="E14" s="10"/>
      <c r="F14" s="11">
        <v>296821.56</v>
      </c>
      <c r="G14" s="9"/>
      <c r="H14" s="10"/>
      <c r="I14" s="10"/>
      <c r="J14" s="10"/>
      <c r="K14" s="10"/>
      <c r="L14" s="10"/>
      <c r="M14" s="10"/>
    </row>
    <row r="15" spans="1:13" ht="12.75">
      <c r="A15" s="12" t="s">
        <v>22</v>
      </c>
      <c r="B15" s="5"/>
      <c r="C15" s="5"/>
      <c r="D15" s="10"/>
      <c r="E15" s="10"/>
      <c r="F15" s="10"/>
      <c r="G15" s="9"/>
      <c r="H15" s="10">
        <v>638042.26</v>
      </c>
      <c r="I15" s="10"/>
      <c r="J15" s="10"/>
      <c r="K15" s="10"/>
      <c r="L15" s="10"/>
      <c r="M15" s="10"/>
    </row>
    <row r="16" spans="1:13" ht="12.75">
      <c r="A16" s="12" t="s">
        <v>22</v>
      </c>
      <c r="B16" s="5"/>
      <c r="C16" s="5"/>
      <c r="D16" s="10"/>
      <c r="E16" s="10"/>
      <c r="F16" s="10"/>
      <c r="G16" s="9"/>
      <c r="H16" s="10"/>
      <c r="I16" s="10">
        <v>46344.12</v>
      </c>
      <c r="J16" s="10"/>
      <c r="K16" s="10"/>
      <c r="L16" s="10"/>
      <c r="M16" s="10"/>
    </row>
    <row r="17" spans="1:13" ht="12.75">
      <c r="A17" s="12" t="s">
        <v>22</v>
      </c>
      <c r="B17" s="5"/>
      <c r="C17" s="5"/>
      <c r="D17" s="10"/>
      <c r="E17" s="10"/>
      <c r="F17" s="10"/>
      <c r="G17" s="9"/>
      <c r="H17" s="10"/>
      <c r="I17" s="10"/>
      <c r="J17" s="10">
        <v>19130.72</v>
      </c>
      <c r="K17" s="10"/>
      <c r="L17" s="10"/>
      <c r="M17" s="10"/>
    </row>
    <row r="18" spans="1:13" ht="12.75">
      <c r="A18" s="12" t="s">
        <v>22</v>
      </c>
      <c r="B18" s="5"/>
      <c r="C18" s="5"/>
      <c r="D18" s="10"/>
      <c r="E18" s="10"/>
      <c r="F18" s="10"/>
      <c r="G18" s="9"/>
      <c r="H18" s="10"/>
      <c r="I18" s="10"/>
      <c r="J18" s="10"/>
      <c r="K18" s="10">
        <v>1332.9</v>
      </c>
      <c r="L18" s="10"/>
      <c r="M18" s="10"/>
    </row>
    <row r="19" spans="1:13" ht="12.75">
      <c r="A19" s="12" t="s">
        <v>22</v>
      </c>
      <c r="B19" s="5"/>
      <c r="C19" s="5"/>
      <c r="D19" s="10"/>
      <c r="E19" s="10"/>
      <c r="F19" s="10"/>
      <c r="G19" s="9"/>
      <c r="H19" s="10"/>
      <c r="I19" s="10"/>
      <c r="J19" s="10"/>
      <c r="K19" s="10"/>
      <c r="L19" s="10">
        <v>4320</v>
      </c>
      <c r="M19" s="10"/>
    </row>
    <row r="20" spans="1:13" ht="12.75">
      <c r="A20" s="12" t="s">
        <v>22</v>
      </c>
      <c r="B20" s="5"/>
      <c r="C20" s="5"/>
      <c r="D20" s="10"/>
      <c r="E20" s="10"/>
      <c r="F20" s="10"/>
      <c r="G20" s="9"/>
      <c r="H20" s="10"/>
      <c r="I20" s="10"/>
      <c r="J20" s="10"/>
      <c r="K20" s="10"/>
      <c r="L20" s="10"/>
      <c r="M20" s="10">
        <v>90120</v>
      </c>
    </row>
    <row r="21" spans="1:13" ht="12.75">
      <c r="A21" s="4" t="s">
        <v>15</v>
      </c>
      <c r="B21" s="5">
        <f>SUM(B10:B15)</f>
        <v>6814178.28</v>
      </c>
      <c r="C21" s="5">
        <f>SUM(C10:C15)</f>
        <v>202222.22</v>
      </c>
      <c r="D21" s="5">
        <f>SUM(D11:D20)</f>
        <v>202151.87</v>
      </c>
      <c r="E21" s="5">
        <f>SUM(E10:E20)</f>
        <v>168466.2</v>
      </c>
      <c r="F21" s="5">
        <f>SUM(F10:F20)</f>
        <v>296821.56</v>
      </c>
      <c r="G21" s="10">
        <f>D21+E21+F21</f>
        <v>667439.63</v>
      </c>
      <c r="H21" s="5">
        <f aca="true" t="shared" si="0" ref="H21:M21">SUM(H10:H20)</f>
        <v>638042.26</v>
      </c>
      <c r="I21" s="5">
        <f t="shared" si="0"/>
        <v>46344.12</v>
      </c>
      <c r="J21" s="5">
        <f t="shared" si="0"/>
        <v>19130.72</v>
      </c>
      <c r="K21" s="5">
        <f t="shared" si="0"/>
        <v>1332.9</v>
      </c>
      <c r="L21" s="5">
        <f t="shared" si="0"/>
        <v>4320</v>
      </c>
      <c r="M21" s="5">
        <f t="shared" si="0"/>
        <v>90120</v>
      </c>
    </row>
    <row r="22" spans="2:13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6" ht="12.75">
      <c r="F26" s="2"/>
    </row>
    <row r="28" ht="12.75">
      <c r="E28" s="2"/>
    </row>
    <row r="29" ht="12.75">
      <c r="C29" s="2"/>
    </row>
    <row r="33" ht="12.75">
      <c r="I33" t="s">
        <v>14</v>
      </c>
    </row>
    <row r="34" ht="12.75">
      <c r="E34" s="2"/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34"/>
  <sheetViews>
    <sheetView workbookViewId="0" topLeftCell="A1">
      <selection activeCell="E29" sqref="E29"/>
    </sheetView>
  </sheetViews>
  <sheetFormatPr defaultColWidth="9.140625" defaultRowHeight="12.75"/>
  <cols>
    <col min="1" max="1" width="25.421875" style="0" customWidth="1"/>
    <col min="2" max="2" width="16.421875" style="0" customWidth="1"/>
    <col min="3" max="3" width="13.00390625" style="0" customWidth="1"/>
    <col min="4" max="4" width="10.7109375" style="0" customWidth="1"/>
    <col min="5" max="5" width="12.57421875" style="0" customWidth="1"/>
    <col min="6" max="6" width="9.8515625" style="0" customWidth="1"/>
    <col min="7" max="7" width="11.8515625" style="0" customWidth="1"/>
    <col min="8" max="8" width="11.7109375" style="0" customWidth="1"/>
    <col min="9" max="9" width="11.57421875" style="0" customWidth="1"/>
    <col min="10" max="10" width="10.7109375" style="0" customWidth="1"/>
    <col min="11" max="11" width="9.7109375" style="0" customWidth="1"/>
    <col min="12" max="12" width="10.8515625" style="0" customWidth="1"/>
    <col min="13" max="13" width="12.7109375" style="0" customWidth="1"/>
  </cols>
  <sheetData>
    <row r="4" spans="1:1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2"/>
      <c r="C5" s="3" t="s">
        <v>23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</row>
    <row r="7" spans="2:1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4">
      <c r="A9" s="4" t="s">
        <v>1</v>
      </c>
      <c r="B9" s="5" t="s">
        <v>2</v>
      </c>
      <c r="C9" s="5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7" t="s">
        <v>9</v>
      </c>
      <c r="J9" s="6" t="s">
        <v>10</v>
      </c>
      <c r="K9" s="6" t="s">
        <v>11</v>
      </c>
      <c r="L9" s="6" t="s">
        <v>12</v>
      </c>
      <c r="M9" s="6" t="s">
        <v>13</v>
      </c>
    </row>
    <row r="10" spans="1:13" ht="12.75">
      <c r="A10" s="12" t="s">
        <v>22</v>
      </c>
      <c r="B10" s="5">
        <v>6758335.18</v>
      </c>
      <c r="C10" s="5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12" t="s">
        <v>24</v>
      </c>
      <c r="B11" s="5"/>
      <c r="C11" s="5">
        <v>213810.97</v>
      </c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12" t="s">
        <v>24</v>
      </c>
      <c r="B12" s="5"/>
      <c r="C12" s="5"/>
      <c r="D12" s="10">
        <v>389736.65</v>
      </c>
      <c r="E12" s="10"/>
      <c r="F12" s="10"/>
      <c r="G12" s="9"/>
      <c r="H12" s="10"/>
      <c r="I12" s="10"/>
      <c r="J12" s="10"/>
      <c r="K12" s="10"/>
      <c r="L12" s="10"/>
      <c r="M12" s="10"/>
    </row>
    <row r="13" spans="1:13" ht="12.75">
      <c r="A13" s="12" t="s">
        <v>24</v>
      </c>
      <c r="B13" s="5"/>
      <c r="C13" s="5"/>
      <c r="D13" s="10"/>
      <c r="E13" s="10">
        <v>248200.03</v>
      </c>
      <c r="F13" s="10"/>
      <c r="G13" s="9"/>
      <c r="H13" s="10"/>
      <c r="I13" s="10"/>
      <c r="J13" s="10"/>
      <c r="K13" s="10"/>
      <c r="L13" s="10"/>
      <c r="M13" s="10"/>
    </row>
    <row r="14" spans="1:13" ht="12.75">
      <c r="A14" s="12" t="s">
        <v>24</v>
      </c>
      <c r="B14" s="5"/>
      <c r="C14" s="5"/>
      <c r="D14" s="10"/>
      <c r="E14" s="10"/>
      <c r="F14" s="11">
        <v>556142.08</v>
      </c>
      <c r="G14" s="9"/>
      <c r="H14" s="10"/>
      <c r="I14" s="10"/>
      <c r="J14" s="10"/>
      <c r="K14" s="10"/>
      <c r="L14" s="10"/>
      <c r="M14" s="10"/>
    </row>
    <row r="15" spans="1:13" ht="12.75">
      <c r="A15" s="12" t="s">
        <v>24</v>
      </c>
      <c r="B15" s="5"/>
      <c r="C15" s="5"/>
      <c r="D15" s="10"/>
      <c r="E15" s="10"/>
      <c r="F15" s="10"/>
      <c r="G15" s="9"/>
      <c r="H15" s="10">
        <v>815142.51</v>
      </c>
      <c r="I15" s="10"/>
      <c r="J15" s="10"/>
      <c r="K15" s="10"/>
      <c r="L15" s="10"/>
      <c r="M15" s="10"/>
    </row>
    <row r="16" spans="1:13" ht="12.75">
      <c r="A16" s="12" t="s">
        <v>24</v>
      </c>
      <c r="B16" s="5"/>
      <c r="C16" s="5"/>
      <c r="D16" s="10"/>
      <c r="E16" s="10"/>
      <c r="F16" s="10"/>
      <c r="G16" s="9"/>
      <c r="H16" s="10"/>
      <c r="I16" s="10">
        <v>91145.63</v>
      </c>
      <c r="J16" s="10"/>
      <c r="K16" s="10"/>
      <c r="L16" s="10"/>
      <c r="M16" s="10"/>
    </row>
    <row r="17" spans="1:13" ht="12.75">
      <c r="A17" s="12" t="s">
        <v>24</v>
      </c>
      <c r="B17" s="5"/>
      <c r="C17" s="5"/>
      <c r="D17" s="10"/>
      <c r="E17" s="10"/>
      <c r="F17" s="10"/>
      <c r="G17" s="9"/>
      <c r="H17" s="10"/>
      <c r="I17" s="10"/>
      <c r="J17" s="10">
        <v>7386.45</v>
      </c>
      <c r="K17" s="10"/>
      <c r="L17" s="10"/>
      <c r="M17" s="10"/>
    </row>
    <row r="18" spans="1:13" ht="12.75">
      <c r="A18" s="12" t="s">
        <v>24</v>
      </c>
      <c r="B18" s="5"/>
      <c r="C18" s="5"/>
      <c r="D18" s="10"/>
      <c r="E18" s="10"/>
      <c r="F18" s="10"/>
      <c r="G18" s="9"/>
      <c r="H18" s="10"/>
      <c r="I18" s="10"/>
      <c r="J18" s="10"/>
      <c r="K18" s="10">
        <v>1999.35</v>
      </c>
      <c r="L18" s="10"/>
      <c r="M18" s="10"/>
    </row>
    <row r="19" spans="1:13" ht="12.75">
      <c r="A19" s="12" t="s">
        <v>24</v>
      </c>
      <c r="B19" s="5"/>
      <c r="C19" s="5"/>
      <c r="D19" s="10"/>
      <c r="E19" s="10"/>
      <c r="F19" s="10"/>
      <c r="G19" s="9"/>
      <c r="H19" s="10"/>
      <c r="I19" s="10"/>
      <c r="J19" s="10"/>
      <c r="K19" s="10"/>
      <c r="L19" s="10">
        <v>6240</v>
      </c>
      <c r="M19" s="10"/>
    </row>
    <row r="20" spans="1:13" ht="12.75">
      <c r="A20" s="12" t="s">
        <v>24</v>
      </c>
      <c r="B20" s="5"/>
      <c r="C20" s="5"/>
      <c r="D20" s="10"/>
      <c r="E20" s="10"/>
      <c r="F20" s="10"/>
      <c r="G20" s="9"/>
      <c r="H20" s="10"/>
      <c r="I20" s="10"/>
      <c r="J20" s="10"/>
      <c r="K20" s="10"/>
      <c r="L20" s="10"/>
      <c r="M20" s="10">
        <v>121080</v>
      </c>
    </row>
    <row r="21" spans="1:13" ht="12.75">
      <c r="A21" s="4" t="s">
        <v>15</v>
      </c>
      <c r="B21" s="5">
        <f>SUM(B10:B15)</f>
        <v>6758335.18</v>
      </c>
      <c r="C21" s="5">
        <f>SUM(C10:C15)</f>
        <v>213810.97</v>
      </c>
      <c r="D21" s="5">
        <f>SUM(D11:D20)</f>
        <v>389736.65</v>
      </c>
      <c r="E21" s="5">
        <f>SUM(E10:E20)</f>
        <v>248200.03</v>
      </c>
      <c r="F21" s="5">
        <f>SUM(F10:F20)</f>
        <v>556142.08</v>
      </c>
      <c r="G21" s="10">
        <f>D21+E21+F21</f>
        <v>1194078.76</v>
      </c>
      <c r="H21" s="5">
        <f aca="true" t="shared" si="0" ref="H21:M21">SUM(H10:H20)</f>
        <v>815142.51</v>
      </c>
      <c r="I21" s="5">
        <f t="shared" si="0"/>
        <v>91145.63</v>
      </c>
      <c r="J21" s="5">
        <f t="shared" si="0"/>
        <v>7386.45</v>
      </c>
      <c r="K21" s="5">
        <f t="shared" si="0"/>
        <v>1999.35</v>
      </c>
      <c r="L21" s="5">
        <f t="shared" si="0"/>
        <v>6240</v>
      </c>
      <c r="M21" s="5">
        <f t="shared" si="0"/>
        <v>121080</v>
      </c>
    </row>
    <row r="22" spans="2:13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6" ht="12.75">
      <c r="F26" s="2"/>
    </row>
    <row r="28" ht="12.75">
      <c r="E28" s="2">
        <f>B21+C21+G21+H21+I21+J21+K21+L21+M21</f>
        <v>9209218.85</v>
      </c>
    </row>
    <row r="29" ht="12.75">
      <c r="C29" s="2"/>
    </row>
    <row r="33" ht="12.75">
      <c r="I33" t="s">
        <v>14</v>
      </c>
    </row>
    <row r="34" ht="12.75">
      <c r="E34" s="2"/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M34"/>
  <sheetViews>
    <sheetView tabSelected="1" workbookViewId="0" topLeftCell="A1">
      <selection activeCell="D37" sqref="D37"/>
    </sheetView>
  </sheetViews>
  <sheetFormatPr defaultColWidth="9.140625" defaultRowHeight="12.75"/>
  <cols>
    <col min="1" max="1" width="25.421875" style="0" customWidth="1"/>
    <col min="2" max="2" width="16.421875" style="0" customWidth="1"/>
    <col min="3" max="3" width="13.00390625" style="0" customWidth="1"/>
    <col min="4" max="4" width="10.7109375" style="0" customWidth="1"/>
    <col min="5" max="5" width="12.57421875" style="0" customWidth="1"/>
    <col min="6" max="6" width="9.8515625" style="0" customWidth="1"/>
    <col min="7" max="7" width="11.8515625" style="0" customWidth="1"/>
    <col min="8" max="8" width="11.7109375" style="0" customWidth="1"/>
    <col min="9" max="9" width="11.57421875" style="0" customWidth="1"/>
    <col min="10" max="10" width="10.7109375" style="0" customWidth="1"/>
    <col min="11" max="11" width="9.7109375" style="0" customWidth="1"/>
    <col min="12" max="12" width="10.8515625" style="0" customWidth="1"/>
    <col min="13" max="13" width="12.7109375" style="0" customWidth="1"/>
  </cols>
  <sheetData>
    <row r="4" spans="1:1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2"/>
      <c r="C5" s="3" t="s">
        <v>25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2"/>
      <c r="C6" s="2"/>
      <c r="D6" s="2"/>
      <c r="E6" s="3"/>
      <c r="F6" s="2"/>
      <c r="G6" s="2"/>
      <c r="H6" s="2"/>
      <c r="I6" s="2"/>
      <c r="J6" s="2"/>
      <c r="K6" s="2"/>
      <c r="L6" s="2"/>
      <c r="M6" s="2"/>
    </row>
    <row r="7" spans="2:1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4">
      <c r="A9" s="4" t="s">
        <v>1</v>
      </c>
      <c r="B9" s="5" t="s">
        <v>2</v>
      </c>
      <c r="C9" s="5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7" t="s">
        <v>9</v>
      </c>
      <c r="J9" s="6" t="s">
        <v>10</v>
      </c>
      <c r="K9" s="6" t="s">
        <v>11</v>
      </c>
      <c r="L9" s="6" t="s">
        <v>12</v>
      </c>
      <c r="M9" s="6" t="s">
        <v>13</v>
      </c>
    </row>
    <row r="10" spans="1:13" ht="12.75">
      <c r="A10" s="12" t="s">
        <v>26</v>
      </c>
      <c r="B10" s="5">
        <v>7283319.01</v>
      </c>
      <c r="C10" s="5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2.75">
      <c r="A11" s="12" t="s">
        <v>27</v>
      </c>
      <c r="B11" s="5"/>
      <c r="C11" s="5">
        <f>194716.51+211839.71</f>
        <v>406556.22</v>
      </c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.75">
      <c r="A12" s="12" t="s">
        <v>28</v>
      </c>
      <c r="B12" s="5"/>
      <c r="C12" s="5"/>
      <c r="D12" s="10">
        <v>283899.53</v>
      </c>
      <c r="E12" s="10"/>
      <c r="F12" s="10"/>
      <c r="G12" s="9"/>
      <c r="H12" s="10"/>
      <c r="I12" s="10"/>
      <c r="J12" s="10"/>
      <c r="K12" s="10"/>
      <c r="L12" s="10"/>
      <c r="M12" s="10"/>
    </row>
    <row r="13" spans="1:13" ht="12.75">
      <c r="A13" s="12" t="s">
        <v>28</v>
      </c>
      <c r="B13" s="5"/>
      <c r="C13" s="5"/>
      <c r="D13" s="10"/>
      <c r="E13" s="10">
        <v>227456.39</v>
      </c>
      <c r="F13" s="10"/>
      <c r="G13" s="9"/>
      <c r="H13" s="10"/>
      <c r="I13" s="10"/>
      <c r="J13" s="10"/>
      <c r="K13" s="10"/>
      <c r="L13" s="10"/>
      <c r="M13" s="10"/>
    </row>
    <row r="14" spans="1:13" ht="12.75">
      <c r="A14" s="12" t="s">
        <v>28</v>
      </c>
      <c r="B14" s="5"/>
      <c r="C14" s="5"/>
      <c r="D14" s="10"/>
      <c r="E14" s="10"/>
      <c r="F14" s="11">
        <v>450811.98</v>
      </c>
      <c r="G14" s="9"/>
      <c r="H14" s="10"/>
      <c r="I14" s="10"/>
      <c r="J14" s="10"/>
      <c r="K14" s="10"/>
      <c r="L14" s="10"/>
      <c r="M14" s="10"/>
    </row>
    <row r="15" spans="1:13" ht="12.75">
      <c r="A15" s="12" t="s">
        <v>28</v>
      </c>
      <c r="B15" s="5"/>
      <c r="C15" s="5"/>
      <c r="D15" s="10"/>
      <c r="E15" s="10"/>
      <c r="F15" s="10"/>
      <c r="G15" s="9"/>
      <c r="H15" s="10">
        <v>693941.74</v>
      </c>
      <c r="I15" s="10"/>
      <c r="J15" s="10"/>
      <c r="K15" s="10"/>
      <c r="L15" s="10"/>
      <c r="M15" s="10"/>
    </row>
    <row r="16" spans="1:13" ht="12.75">
      <c r="A16" s="12" t="s">
        <v>28</v>
      </c>
      <c r="B16" s="5"/>
      <c r="C16" s="5"/>
      <c r="D16" s="10"/>
      <c r="E16" s="10"/>
      <c r="F16" s="10"/>
      <c r="G16" s="9"/>
      <c r="H16" s="10"/>
      <c r="I16" s="10">
        <v>95459.54</v>
      </c>
      <c r="J16" s="10"/>
      <c r="K16" s="10"/>
      <c r="L16" s="10"/>
      <c r="M16" s="10"/>
    </row>
    <row r="17" spans="1:13" ht="12.75">
      <c r="A17" s="12" t="s">
        <v>28</v>
      </c>
      <c r="B17" s="5"/>
      <c r="C17" s="5"/>
      <c r="D17" s="10"/>
      <c r="E17" s="10"/>
      <c r="F17" s="10"/>
      <c r="G17" s="9"/>
      <c r="H17" s="10"/>
      <c r="I17" s="10"/>
      <c r="J17" s="10">
        <v>37783.5</v>
      </c>
      <c r="K17" s="10"/>
      <c r="L17" s="10"/>
      <c r="M17" s="10"/>
    </row>
    <row r="18" spans="1:13" ht="12.75">
      <c r="A18" s="12" t="s">
        <v>28</v>
      </c>
      <c r="B18" s="5"/>
      <c r="C18" s="5"/>
      <c r="D18" s="10"/>
      <c r="E18" s="10"/>
      <c r="F18" s="10"/>
      <c r="G18" s="9"/>
      <c r="H18" s="10"/>
      <c r="I18" s="10"/>
      <c r="J18" s="10"/>
      <c r="K18" s="10">
        <v>1999.35</v>
      </c>
      <c r="L18" s="10"/>
      <c r="M18" s="10"/>
    </row>
    <row r="19" spans="1:13" ht="12.75">
      <c r="A19" s="12" t="s">
        <v>28</v>
      </c>
      <c r="B19" s="5"/>
      <c r="C19" s="5"/>
      <c r="D19" s="10"/>
      <c r="E19" s="10"/>
      <c r="F19" s="10"/>
      <c r="G19" s="9"/>
      <c r="H19" s="10"/>
      <c r="I19" s="10"/>
      <c r="J19" s="10"/>
      <c r="K19" s="10"/>
      <c r="L19" s="10">
        <v>4200</v>
      </c>
      <c r="M19" s="10"/>
    </row>
    <row r="20" spans="1:13" ht="12.75">
      <c r="A20" s="12" t="s">
        <v>28</v>
      </c>
      <c r="B20" s="5"/>
      <c r="C20" s="5"/>
      <c r="D20" s="10"/>
      <c r="E20" s="10"/>
      <c r="F20" s="10"/>
      <c r="G20" s="9"/>
      <c r="H20" s="10"/>
      <c r="I20" s="10"/>
      <c r="J20" s="10"/>
      <c r="K20" s="10"/>
      <c r="L20" s="10"/>
      <c r="M20" s="10">
        <v>105726</v>
      </c>
    </row>
    <row r="21" spans="1:13" ht="12.75">
      <c r="A21" s="4" t="s">
        <v>15</v>
      </c>
      <c r="B21" s="5">
        <f>SUM(B10:B15)</f>
        <v>7283319.01</v>
      </c>
      <c r="C21" s="5">
        <f>SUM(C10:C15)</f>
        <v>406556.22</v>
      </c>
      <c r="D21" s="5">
        <f>SUM(D11:D20)</f>
        <v>283899.53</v>
      </c>
      <c r="E21" s="5">
        <f>SUM(E10:E20)</f>
        <v>227456.39</v>
      </c>
      <c r="F21" s="5">
        <f>SUM(F10:F20)</f>
        <v>450811.98</v>
      </c>
      <c r="G21" s="10">
        <f>D21+E21+F21</f>
        <v>962167.9</v>
      </c>
      <c r="H21" s="5">
        <f aca="true" t="shared" si="0" ref="H21:M21">SUM(H10:H20)</f>
        <v>693941.74</v>
      </c>
      <c r="I21" s="5">
        <f t="shared" si="0"/>
        <v>95459.54</v>
      </c>
      <c r="J21" s="5">
        <f t="shared" si="0"/>
        <v>37783.5</v>
      </c>
      <c r="K21" s="5">
        <f t="shared" si="0"/>
        <v>1999.35</v>
      </c>
      <c r="L21" s="5">
        <f t="shared" si="0"/>
        <v>4200</v>
      </c>
      <c r="M21" s="5">
        <f t="shared" si="0"/>
        <v>105726</v>
      </c>
    </row>
    <row r="22" spans="2:13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6" ht="12.75">
      <c r="F26" s="2"/>
    </row>
    <row r="28" ht="12.75">
      <c r="E28" s="2"/>
    </row>
    <row r="29" ht="12.75">
      <c r="C29" s="2"/>
    </row>
    <row r="33" ht="12.75">
      <c r="I33" t="s">
        <v>14</v>
      </c>
    </row>
    <row r="34" ht="12.75">
      <c r="E34" s="2"/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viorica</cp:lastModifiedBy>
  <cp:lastPrinted>2015-01-21T09:18:43Z</cp:lastPrinted>
  <dcterms:created xsi:type="dcterms:W3CDTF">1996-10-14T23:33:28Z</dcterms:created>
  <dcterms:modified xsi:type="dcterms:W3CDTF">2015-05-29T06:52:17Z</dcterms:modified>
  <cp:category/>
  <cp:version/>
  <cp:contentType/>
  <cp:contentStatus/>
</cp:coreProperties>
</file>